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.ekp-okt\XLS-cikkek\"/>
    </mc:Choice>
  </mc:AlternateContent>
  <bookViews>
    <workbookView xWindow="0" yWindow="0" windowWidth="21405" windowHeight="1098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5" i="1" s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6" i="1"/>
  <c r="I34" i="1" l="1"/>
  <c r="G31" i="1"/>
  <c r="K31" i="1"/>
</calcChain>
</file>

<file path=xl/sharedStrings.xml><?xml version="1.0" encoding="utf-8"?>
<sst xmlns="http://schemas.openxmlformats.org/spreadsheetml/2006/main" count="14" uniqueCount="14">
  <si>
    <t>TBSZ</t>
  </si>
  <si>
    <t>Év</t>
  </si>
  <si>
    <t>Befizetés</t>
  </si>
  <si>
    <t>Hozam</t>
  </si>
  <si>
    <t>Adókedvezmény</t>
  </si>
  <si>
    <t>Hátralevő idő</t>
  </si>
  <si>
    <t>Befizetés TBSZ</t>
  </si>
  <si>
    <t>NYESZ egyenleg</t>
  </si>
  <si>
    <t>NYESZ jövőérték</t>
  </si>
  <si>
    <t>TBSZ egyenleg</t>
  </si>
  <si>
    <t>Díjkorrigált NYESZ</t>
  </si>
  <si>
    <t>Díjkorrekció</t>
  </si>
  <si>
    <t>Díjkorrigált NYESZ Vs. TBSZ</t>
  </si>
  <si>
    <t>NYESZ vs. TBSZ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</si>
</sst>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165" formatCode="_-* #,##0\ &quot;Ft&quot;_-;\-* #,##0\ &quot;Ft&quot;_-;_-* &quot;-&quot;??\ &quot;Ft&quot;_-;_-@_-"/>
    <numFmt numFmtId="170" formatCode="_-* #,##0\ [$Ft-40E]_-;\-* #,##0\ [$Ft-40E]_-;_-* &quot;-&quot;??\ [$Ft-40E]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70" fontId="0" fillId="0" borderId="0" xfId="0" applyNumberFormat="1"/>
    <xf numFmtId="165" fontId="0" fillId="2" borderId="0" xfId="0" applyNumberFormat="1" applyFill="1"/>
    <xf numFmtId="165" fontId="0" fillId="3" borderId="0" xfId="1" applyNumberFormat="1" applyFont="1" applyFill="1"/>
    <xf numFmtId="165" fontId="0" fillId="0" borderId="0" xfId="0" applyNumberFormat="1" applyFill="1"/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Munka1!$H$5</c:f>
              <c:strCache>
                <c:ptCount val="1"/>
                <c:pt idx="0">
                  <c:v>NYESZ egyenleg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Munka1!$C$6:$C$30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Munka1!$H$6:$H$30</c:f>
              <c:numCache>
                <c:formatCode>_-* #\ ##0\ "Ft"_-;\-* #\ ##0\ "Ft"_-;_-* "-"??\ "Ft"_-;_-@_-</c:formatCode>
                <c:ptCount val="25"/>
                <c:pt idx="0" formatCode="_-* #\ ##0\ [$Ft-40E]_-;\-* #\ ##0\ [$Ft-40E]_-;_-* &quot;-&quot;??\ [$Ft-40E]_-;_-@_-">
                  <c:v>636000</c:v>
                </c:pt>
                <c:pt idx="1">
                  <c:v>1310160</c:v>
                </c:pt>
                <c:pt idx="2">
                  <c:v>2024769.6</c:v>
                </c:pt>
                <c:pt idx="3">
                  <c:v>2782255.7760000001</c:v>
                </c:pt>
                <c:pt idx="4">
                  <c:v>3585191.12256</c:v>
                </c:pt>
                <c:pt idx="5">
                  <c:v>4436302.5899136001</c:v>
                </c:pt>
                <c:pt idx="6">
                  <c:v>5338480.745308416</c:v>
                </c:pt>
                <c:pt idx="7">
                  <c:v>6294789.5900269216</c:v>
                </c:pt>
                <c:pt idx="8">
                  <c:v>7308476.9654285377</c:v>
                </c:pt>
                <c:pt idx="9">
                  <c:v>8382985.5833542505</c:v>
                </c:pt>
                <c:pt idx="10">
                  <c:v>9521964.7183555048</c:v>
                </c:pt>
                <c:pt idx="11">
                  <c:v>10729282.601456836</c:v>
                </c:pt>
                <c:pt idx="12">
                  <c:v>12009039.557544246</c:v>
                </c:pt>
                <c:pt idx="13">
                  <c:v>13365581.930996902</c:v>
                </c:pt>
                <c:pt idx="14">
                  <c:v>14803516.846856717</c:v>
                </c:pt>
                <c:pt idx="15">
                  <c:v>16327727.85766812</c:v>
                </c:pt>
                <c:pt idx="16">
                  <c:v>17943391.529128209</c:v>
                </c:pt>
                <c:pt idx="17">
                  <c:v>19655995.020875901</c:v>
                </c:pt>
                <c:pt idx="18">
                  <c:v>21471354.722128455</c:v>
                </c:pt>
                <c:pt idx="19">
                  <c:v>23395636.005456164</c:v>
                </c:pt>
                <c:pt idx="20">
                  <c:v>25435374.165783536</c:v>
                </c:pt>
                <c:pt idx="21">
                  <c:v>27597496.61573055</c:v>
                </c:pt>
                <c:pt idx="22">
                  <c:v>29889346.412674386</c:v>
                </c:pt>
                <c:pt idx="23">
                  <c:v>32318707.19743485</c:v>
                </c:pt>
                <c:pt idx="24">
                  <c:v>34893829.62928094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8E-4A16-BC01-0855A3970F68}"/>
            </c:ext>
          </c:extLst>
        </c:ser>
        <c:ser>
          <c:idx val="1"/>
          <c:order val="1"/>
          <c:tx>
            <c:strRef>
              <c:f>Munka1!$L$5</c:f>
              <c:strCache>
                <c:ptCount val="1"/>
                <c:pt idx="0">
                  <c:v>TBSZ egyenleg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Munka1!$C$6:$C$30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Munka1!$L$6:$L$30</c:f>
              <c:numCache>
                <c:formatCode>_-* #\ ##0\ "Ft"_-;\-* #\ ##0\ "Ft"_-;_-* "-"??\ "Ft"_-;_-@_-</c:formatCode>
                <c:ptCount val="25"/>
                <c:pt idx="0" formatCode="_-* #\ ##0\ [$Ft-40E]_-;\-* #\ ##0\ [$Ft-40E]_-;_-* &quot;-&quot;??\ [$Ft-40E]_-;_-@_-">
                  <c:v>530000</c:v>
                </c:pt>
                <c:pt idx="1">
                  <c:v>1091800</c:v>
                </c:pt>
                <c:pt idx="2">
                  <c:v>1687308</c:v>
                </c:pt>
                <c:pt idx="3">
                  <c:v>2318546.48</c:v>
                </c:pt>
                <c:pt idx="4">
                  <c:v>2987659.2688000002</c:v>
                </c:pt>
                <c:pt idx="5">
                  <c:v>3696918.8249280006</c:v>
                </c:pt>
                <c:pt idx="6">
                  <c:v>4448733.9544236809</c:v>
                </c:pt>
                <c:pt idx="7">
                  <c:v>5245657.9916891018</c:v>
                </c:pt>
                <c:pt idx="8">
                  <c:v>6090397.4711904479</c:v>
                </c:pt>
                <c:pt idx="9">
                  <c:v>6985821.3194618756</c:v>
                </c:pt>
                <c:pt idx="10">
                  <c:v>7934970.5986295883</c:v>
                </c:pt>
                <c:pt idx="11">
                  <c:v>8941068.8345473632</c:v>
                </c:pt>
                <c:pt idx="12">
                  <c:v>10007532.964620205</c:v>
                </c:pt>
                <c:pt idx="13">
                  <c:v>11137984.942497417</c:v>
                </c:pt>
                <c:pt idx="14">
                  <c:v>12336264.039047264</c:v>
                </c:pt>
                <c:pt idx="15">
                  <c:v>13606439.8813901</c:v>
                </c:pt>
                <c:pt idx="16">
                  <c:v>14952826.274273507</c:v>
                </c:pt>
                <c:pt idx="17">
                  <c:v>16379995.850729918</c:v>
                </c:pt>
                <c:pt idx="18">
                  <c:v>17892795.601773717</c:v>
                </c:pt>
                <c:pt idx="19">
                  <c:v>19496363.337880142</c:v>
                </c:pt>
                <c:pt idx="20">
                  <c:v>21196145.138152953</c:v>
                </c:pt>
                <c:pt idx="21">
                  <c:v>22997913.846442133</c:v>
                </c:pt>
                <c:pt idx="22">
                  <c:v>24907788.677228663</c:v>
                </c:pt>
                <c:pt idx="23">
                  <c:v>26932255.997862384</c:v>
                </c:pt>
                <c:pt idx="24">
                  <c:v>29078191.357734129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8E-4A16-BC01-0855A3970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813296"/>
        <c:axId val="593813624"/>
      </c:lineChart>
      <c:catAx>
        <c:axId val="59381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93813624"/>
        <c:crosses val="autoZero"/>
        <c:auto val="1"/>
        <c:lblAlgn val="ctr"/>
        <c:lblOffset val="100"/>
        <c:noMultiLvlLbl val="0"/>
      </c:catAx>
      <c:valAx>
        <c:axId val="59381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[$Ft-40E]_-;\-* #\ ##0\ [$Ft-40E]_-;_-* &quot;-&quot;??\ [$Ft-40E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9381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4</xdr:row>
      <xdr:rowOff>180975</xdr:rowOff>
    </xdr:from>
    <xdr:to>
      <xdr:col>19</xdr:col>
      <xdr:colOff>495300</xdr:colOff>
      <xdr:row>19</xdr:row>
      <xdr:rowOff>66675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abSelected="1" topLeftCell="B1" zoomScale="115" zoomScaleNormal="115" workbookViewId="0">
      <selection activeCell="I34" sqref="I34"/>
    </sheetView>
  </sheetViews>
  <sheetFormatPr defaultRowHeight="15" x14ac:dyDescent="0.25"/>
  <cols>
    <col min="1" max="1" width="11.5703125" bestFit="1" customWidth="1"/>
    <col min="5" max="5" width="12.5703125" bestFit="1" customWidth="1"/>
    <col min="6" max="6" width="16" bestFit="1" customWidth="1"/>
    <col min="7" max="8" width="15.28515625" customWidth="1"/>
    <col min="9" max="9" width="16.7109375" bestFit="1" customWidth="1"/>
    <col min="10" max="10" width="16.7109375" customWidth="1"/>
    <col min="11" max="12" width="14.7109375" bestFit="1" customWidth="1"/>
    <col min="14" max="14" width="15.7109375" bestFit="1" customWidth="1"/>
  </cols>
  <sheetData>
    <row r="2" spans="1:12" x14ac:dyDescent="0.25">
      <c r="A2" t="s">
        <v>3</v>
      </c>
      <c r="B2" s="2">
        <v>0.06</v>
      </c>
    </row>
    <row r="3" spans="1:12" x14ac:dyDescent="0.25">
      <c r="A3" t="s">
        <v>11</v>
      </c>
      <c r="B3" s="2">
        <v>0.01</v>
      </c>
    </row>
    <row r="5" spans="1:12" x14ac:dyDescent="0.25">
      <c r="C5" t="s">
        <v>1</v>
      </c>
      <c r="D5" t="s">
        <v>5</v>
      </c>
      <c r="E5" t="s">
        <v>2</v>
      </c>
      <c r="F5" t="s">
        <v>4</v>
      </c>
      <c r="G5" s="1" t="s">
        <v>8</v>
      </c>
      <c r="H5" s="1" t="s">
        <v>7</v>
      </c>
      <c r="I5" s="1" t="s">
        <v>10</v>
      </c>
      <c r="J5" t="s">
        <v>6</v>
      </c>
      <c r="K5" s="1" t="s">
        <v>0</v>
      </c>
      <c r="L5" s="1" t="s">
        <v>9</v>
      </c>
    </row>
    <row r="6" spans="1:12" x14ac:dyDescent="0.25">
      <c r="C6">
        <v>1</v>
      </c>
      <c r="D6">
        <v>25</v>
      </c>
      <c r="E6" s="3">
        <v>500000</v>
      </c>
      <c r="F6" s="3">
        <v>100000</v>
      </c>
      <c r="G6" s="3">
        <f>(E6+F6)*(1+$B$2)^D6</f>
        <v>2575122.4318460929</v>
      </c>
      <c r="H6" s="5">
        <f>(E6+F6)*(1+$B$2)</f>
        <v>636000</v>
      </c>
      <c r="I6" s="5">
        <f>(E6+F6)*(1+$B$2-$B$3)</f>
        <v>630000</v>
      </c>
      <c r="J6" s="3">
        <v>500000</v>
      </c>
      <c r="K6" s="3">
        <f>(J6)*(1+$B$2)^D6</f>
        <v>2145935.3598717442</v>
      </c>
      <c r="L6" s="5">
        <f>(J6)*(1+$B$2)</f>
        <v>530000</v>
      </c>
    </row>
    <row r="7" spans="1:12" x14ac:dyDescent="0.25">
      <c r="C7">
        <v>2</v>
      </c>
      <c r="D7">
        <v>24</v>
      </c>
      <c r="E7" s="3">
        <v>500000</v>
      </c>
      <c r="F7" s="3">
        <v>100000</v>
      </c>
      <c r="G7" s="3">
        <f t="shared" ref="G7:G30" si="0">(E7+F7)*(1+$B$2)^D7</f>
        <v>2429360.7847604649</v>
      </c>
      <c r="H7" s="3">
        <f>(H6+E7+F7)*(1+$B$2)</f>
        <v>1310160</v>
      </c>
      <c r="I7" s="3">
        <f>(I6+E7+F7)*(1+$B$2-$B$3)</f>
        <v>1291500</v>
      </c>
      <c r="J7" s="3">
        <v>500000</v>
      </c>
      <c r="K7" s="3">
        <f>(J7)*(1+$B$2)^D7</f>
        <v>2024467.3206337208</v>
      </c>
      <c r="L7" s="3">
        <f>(L6+J7)*(1+$B$2)</f>
        <v>1091800</v>
      </c>
    </row>
    <row r="8" spans="1:12" x14ac:dyDescent="0.25">
      <c r="C8">
        <v>3</v>
      </c>
      <c r="D8">
        <v>23</v>
      </c>
      <c r="E8" s="3">
        <v>500000</v>
      </c>
      <c r="F8" s="3">
        <v>100000</v>
      </c>
      <c r="G8" s="3">
        <f t="shared" si="0"/>
        <v>2291849.7969438354</v>
      </c>
      <c r="H8" s="3">
        <f>(H7+E8+F8)*(1+$B$2)</f>
        <v>2024769.6</v>
      </c>
      <c r="I8" s="3">
        <f t="shared" ref="I8:I30" si="1">(I7+E8+F8)*(1+$B$2-$B$3)</f>
        <v>1986075</v>
      </c>
      <c r="J8" s="3">
        <v>500000</v>
      </c>
      <c r="K8" s="3">
        <f>(J8)*(1+$B$2)^D8</f>
        <v>1909874.8307865295</v>
      </c>
      <c r="L8" s="3">
        <f t="shared" ref="L8:L30" si="2">(L7+J8)*(1+$B$2)</f>
        <v>1687308</v>
      </c>
    </row>
    <row r="9" spans="1:12" x14ac:dyDescent="0.25">
      <c r="C9">
        <v>4</v>
      </c>
      <c r="D9">
        <v>22</v>
      </c>
      <c r="E9" s="3">
        <v>500000</v>
      </c>
      <c r="F9" s="3">
        <v>100000</v>
      </c>
      <c r="G9" s="3">
        <f t="shared" si="0"/>
        <v>2162122.449947014</v>
      </c>
      <c r="H9" s="3">
        <f>(H8+E9+F9)*(1+$B$2)</f>
        <v>2782255.7760000001</v>
      </c>
      <c r="I9" s="3">
        <f t="shared" si="1"/>
        <v>2715378.75</v>
      </c>
      <c r="J9" s="3">
        <v>500000</v>
      </c>
      <c r="K9" s="3">
        <f>(J9)*(1+$B$2)^D9</f>
        <v>1801768.7082891786</v>
      </c>
      <c r="L9" s="3">
        <f t="shared" si="2"/>
        <v>2318546.48</v>
      </c>
    </row>
    <row r="10" spans="1:12" x14ac:dyDescent="0.25">
      <c r="C10">
        <v>5</v>
      </c>
      <c r="D10">
        <v>21</v>
      </c>
      <c r="E10" s="3">
        <v>500000</v>
      </c>
      <c r="F10" s="3">
        <v>100000</v>
      </c>
      <c r="G10" s="3">
        <f t="shared" si="0"/>
        <v>2039738.1603273717</v>
      </c>
      <c r="H10" s="3">
        <f>(H9+E10+F10)*(1+$B$2)</f>
        <v>3585191.12256</v>
      </c>
      <c r="I10" s="3">
        <f t="shared" si="1"/>
        <v>3481147.6875</v>
      </c>
      <c r="J10" s="3">
        <v>500000</v>
      </c>
      <c r="K10" s="3">
        <f>(J10)*(1+$B$2)^D10</f>
        <v>1699781.8002728098</v>
      </c>
      <c r="L10" s="3">
        <f t="shared" si="2"/>
        <v>2987659.2688000002</v>
      </c>
    </row>
    <row r="11" spans="1:12" x14ac:dyDescent="0.25">
      <c r="C11">
        <v>6</v>
      </c>
      <c r="D11">
        <v>20</v>
      </c>
      <c r="E11" s="3">
        <v>500000</v>
      </c>
      <c r="F11" s="3">
        <v>100000</v>
      </c>
      <c r="G11" s="3">
        <f t="shared" si="0"/>
        <v>1924281.2833277087</v>
      </c>
      <c r="H11" s="3">
        <f>(H10+E11+F11)*(1+$B$2)</f>
        <v>4436302.5899136001</v>
      </c>
      <c r="I11" s="3">
        <f t="shared" si="1"/>
        <v>4285205.0718750004</v>
      </c>
      <c r="J11" s="3">
        <v>500000</v>
      </c>
      <c r="K11" s="3">
        <f>(J11)*(1+$B$2)^D11</f>
        <v>1603567.7361064239</v>
      </c>
      <c r="L11" s="3">
        <f t="shared" si="2"/>
        <v>3696918.8249280006</v>
      </c>
    </row>
    <row r="12" spans="1:12" x14ac:dyDescent="0.25">
      <c r="C12">
        <v>7</v>
      </c>
      <c r="D12">
        <v>19</v>
      </c>
      <c r="E12" s="3">
        <v>500000</v>
      </c>
      <c r="F12" s="3">
        <v>100000</v>
      </c>
      <c r="G12" s="3">
        <f t="shared" si="0"/>
        <v>1815359.7012525555</v>
      </c>
      <c r="H12" s="3">
        <f>(H11+E12+F12)*(1+$B$2)</f>
        <v>5338480.745308416</v>
      </c>
      <c r="I12" s="3">
        <f t="shared" si="1"/>
        <v>5129465.3254687507</v>
      </c>
      <c r="J12" s="3">
        <v>500000</v>
      </c>
      <c r="K12" s="3">
        <f>(J12)*(1+$B$2)^D12</f>
        <v>1512799.7510437963</v>
      </c>
      <c r="L12" s="3">
        <f t="shared" si="2"/>
        <v>4448733.9544236809</v>
      </c>
    </row>
    <row r="13" spans="1:12" x14ac:dyDescent="0.25">
      <c r="C13">
        <v>8</v>
      </c>
      <c r="D13">
        <v>18</v>
      </c>
      <c r="E13" s="3">
        <v>500000</v>
      </c>
      <c r="F13" s="3">
        <v>100000</v>
      </c>
      <c r="G13" s="3">
        <f t="shared" si="0"/>
        <v>1712603.4917476936</v>
      </c>
      <c r="H13" s="3">
        <f>(H12+E13+F13)*(1+$B$2)</f>
        <v>6294789.5900269216</v>
      </c>
      <c r="I13" s="3">
        <f t="shared" si="1"/>
        <v>6015938.5917421887</v>
      </c>
      <c r="J13" s="3">
        <v>500000</v>
      </c>
      <c r="K13" s="3">
        <f>(J13)*(1+$B$2)^D13</f>
        <v>1427169.5764564115</v>
      </c>
      <c r="L13" s="3">
        <f t="shared" si="2"/>
        <v>5245657.9916891018</v>
      </c>
    </row>
    <row r="14" spans="1:12" x14ac:dyDescent="0.25">
      <c r="C14">
        <v>9</v>
      </c>
      <c r="D14">
        <v>17</v>
      </c>
      <c r="E14" s="3">
        <v>500000</v>
      </c>
      <c r="F14" s="3">
        <v>100000</v>
      </c>
      <c r="G14" s="3">
        <f t="shared" si="0"/>
        <v>1615663.6714600883</v>
      </c>
      <c r="H14" s="3">
        <f>(H13+E14+F14)*(1+$B$2)</f>
        <v>7308476.9654285377</v>
      </c>
      <c r="I14" s="3">
        <f t="shared" si="1"/>
        <v>6946735.5213292986</v>
      </c>
      <c r="J14" s="3">
        <v>500000</v>
      </c>
      <c r="K14" s="3">
        <f>(J14)*(1+$B$2)^D14</f>
        <v>1346386.392883407</v>
      </c>
      <c r="L14" s="3">
        <f t="shared" si="2"/>
        <v>6090397.4711904479</v>
      </c>
    </row>
    <row r="15" spans="1:12" x14ac:dyDescent="0.25">
      <c r="C15">
        <v>10</v>
      </c>
      <c r="D15">
        <v>16</v>
      </c>
      <c r="E15" s="3">
        <v>500000</v>
      </c>
      <c r="F15" s="3">
        <v>100000</v>
      </c>
      <c r="G15" s="3">
        <f t="shared" si="0"/>
        <v>1524211.0108114041</v>
      </c>
      <c r="H15" s="3">
        <f>(H14+E15+F15)*(1+$B$2)</f>
        <v>8382985.5833542505</v>
      </c>
      <c r="I15" s="3">
        <f t="shared" si="1"/>
        <v>7924072.2973957639</v>
      </c>
      <c r="J15" s="3">
        <v>500000</v>
      </c>
      <c r="K15" s="3">
        <f>(J15)*(1+$B$2)^D15</f>
        <v>1270175.8423428365</v>
      </c>
      <c r="L15" s="3">
        <f t="shared" si="2"/>
        <v>6985821.3194618756</v>
      </c>
    </row>
    <row r="16" spans="1:12" x14ac:dyDescent="0.25">
      <c r="C16">
        <v>11</v>
      </c>
      <c r="D16">
        <v>15</v>
      </c>
      <c r="E16" s="3">
        <v>500000</v>
      </c>
      <c r="F16" s="3">
        <v>100000</v>
      </c>
      <c r="G16" s="3">
        <f t="shared" si="0"/>
        <v>1437934.9158598154</v>
      </c>
      <c r="H16" s="3">
        <f>(H15+E16+F16)*(1+$B$2)</f>
        <v>9521964.7183555048</v>
      </c>
      <c r="I16" s="3">
        <f t="shared" si="1"/>
        <v>8950275.9122655522</v>
      </c>
      <c r="J16" s="3">
        <v>500000</v>
      </c>
      <c r="K16" s="3">
        <f>(J16)*(1+$B$2)^D16</f>
        <v>1198279.0965498462</v>
      </c>
      <c r="L16" s="3">
        <f t="shared" si="2"/>
        <v>7934970.5986295883</v>
      </c>
    </row>
    <row r="17" spans="3:12" x14ac:dyDescent="0.25">
      <c r="C17">
        <v>12</v>
      </c>
      <c r="D17">
        <v>14</v>
      </c>
      <c r="E17" s="3">
        <v>500000</v>
      </c>
      <c r="F17" s="3">
        <v>100000</v>
      </c>
      <c r="G17" s="3">
        <f t="shared" si="0"/>
        <v>1356542.3734526557</v>
      </c>
      <c r="H17" s="3">
        <f>(H16+E17+F17)*(1+$B$2)</f>
        <v>10729282.601456836</v>
      </c>
      <c r="I17" s="3">
        <f t="shared" si="1"/>
        <v>10027789.70787883</v>
      </c>
      <c r="J17" s="3">
        <v>500000</v>
      </c>
      <c r="K17" s="3">
        <f>(J17)*(1+$B$2)^D17</f>
        <v>1130451.9778772132</v>
      </c>
      <c r="L17" s="3">
        <f t="shared" si="2"/>
        <v>8941068.8345473632</v>
      </c>
    </row>
    <row r="18" spans="3:12" x14ac:dyDescent="0.25">
      <c r="C18">
        <v>13</v>
      </c>
      <c r="D18">
        <v>13</v>
      </c>
      <c r="E18" s="3">
        <v>500000</v>
      </c>
      <c r="F18" s="3">
        <v>100000</v>
      </c>
      <c r="G18" s="3">
        <f t="shared" si="0"/>
        <v>1279756.9560874111</v>
      </c>
      <c r="H18" s="3">
        <f>(H17+E18+F18)*(1+$B$2)</f>
        <v>12009039.557544246</v>
      </c>
      <c r="I18" s="3">
        <f t="shared" si="1"/>
        <v>11159179.193272771</v>
      </c>
      <c r="J18" s="3">
        <v>500000</v>
      </c>
      <c r="K18" s="3">
        <f>(J18)*(1+$B$2)^D18</f>
        <v>1066464.1300728426</v>
      </c>
      <c r="L18" s="3">
        <f t="shared" si="2"/>
        <v>10007532.964620205</v>
      </c>
    </row>
    <row r="19" spans="3:12" x14ac:dyDescent="0.25">
      <c r="C19">
        <v>14</v>
      </c>
      <c r="D19">
        <v>12</v>
      </c>
      <c r="E19" s="3">
        <v>500000</v>
      </c>
      <c r="F19" s="3">
        <v>100000</v>
      </c>
      <c r="G19" s="3">
        <f t="shared" si="0"/>
        <v>1207317.8831013311</v>
      </c>
      <c r="H19" s="3">
        <f>(H18+E19+F19)*(1+$B$2)</f>
        <v>13365581.930996902</v>
      </c>
      <c r="I19" s="3">
        <f t="shared" si="1"/>
        <v>12347138.15293641</v>
      </c>
      <c r="J19" s="3">
        <v>500000</v>
      </c>
      <c r="K19" s="3">
        <f>(J19)*(1+$B$2)^D19</f>
        <v>1006098.2359177759</v>
      </c>
      <c r="L19" s="3">
        <f t="shared" si="2"/>
        <v>11137984.942497417</v>
      </c>
    </row>
    <row r="20" spans="3:12" x14ac:dyDescent="0.25">
      <c r="C20">
        <v>15</v>
      </c>
      <c r="D20">
        <v>11</v>
      </c>
      <c r="E20" s="3">
        <v>500000</v>
      </c>
      <c r="F20" s="3">
        <v>100000</v>
      </c>
      <c r="G20" s="3">
        <f t="shared" si="0"/>
        <v>1138979.1350012557</v>
      </c>
      <c r="H20" s="3">
        <f>(H19+E20+F20)*(1+$B$2)</f>
        <v>14803516.846856717</v>
      </c>
      <c r="I20" s="3">
        <f t="shared" si="1"/>
        <v>13594495.060583232</v>
      </c>
      <c r="J20" s="3">
        <v>500000</v>
      </c>
      <c r="K20" s="3">
        <f>(J20)*(1+$B$2)^D20</f>
        <v>949149.27916771313</v>
      </c>
      <c r="L20" s="3">
        <f t="shared" si="2"/>
        <v>12336264.039047264</v>
      </c>
    </row>
    <row r="21" spans="3:12" x14ac:dyDescent="0.25">
      <c r="C21">
        <v>16</v>
      </c>
      <c r="D21">
        <v>10</v>
      </c>
      <c r="E21" s="3">
        <v>500000</v>
      </c>
      <c r="F21" s="3">
        <v>100000</v>
      </c>
      <c r="G21" s="3">
        <f t="shared" si="0"/>
        <v>1074508.6179257128</v>
      </c>
      <c r="H21" s="3">
        <f>(H20+E21+F21)*(1+$B$2)</f>
        <v>16327727.85766812</v>
      </c>
      <c r="I21" s="3">
        <f t="shared" si="1"/>
        <v>14904219.813612394</v>
      </c>
      <c r="J21" s="3">
        <v>500000</v>
      </c>
      <c r="K21" s="3">
        <f>(J21)*(1+$B$2)^D21</f>
        <v>895423.84827142733</v>
      </c>
      <c r="L21" s="3">
        <f t="shared" si="2"/>
        <v>13606439.8813901</v>
      </c>
    </row>
    <row r="22" spans="3:12" x14ac:dyDescent="0.25">
      <c r="C22">
        <v>17</v>
      </c>
      <c r="D22">
        <v>9</v>
      </c>
      <c r="E22" s="3">
        <v>500000</v>
      </c>
      <c r="F22" s="3">
        <v>100000</v>
      </c>
      <c r="G22" s="3">
        <f t="shared" si="0"/>
        <v>1013687.3754016157</v>
      </c>
      <c r="H22" s="3">
        <f>(H21+E22+F22)*(1+$B$2)</f>
        <v>17943391.529128209</v>
      </c>
      <c r="I22" s="3">
        <f t="shared" si="1"/>
        <v>16279430.804293014</v>
      </c>
      <c r="J22" s="3">
        <v>500000</v>
      </c>
      <c r="K22" s="3">
        <f>(J22)*(1+$B$2)^D22</f>
        <v>844739.47950134648</v>
      </c>
      <c r="L22" s="3">
        <f t="shared" si="2"/>
        <v>14952826.274273507</v>
      </c>
    </row>
    <row r="23" spans="3:12" x14ac:dyDescent="0.25">
      <c r="C23">
        <v>18</v>
      </c>
      <c r="D23">
        <v>8</v>
      </c>
      <c r="E23" s="3">
        <v>500000</v>
      </c>
      <c r="F23" s="3">
        <v>100000</v>
      </c>
      <c r="G23" s="3">
        <f t="shared" si="0"/>
        <v>956308.8447185054</v>
      </c>
      <c r="H23" s="3">
        <f>(H22+E23+F23)*(1+$B$2)</f>
        <v>19655995.020875901</v>
      </c>
      <c r="I23" s="3">
        <f t="shared" si="1"/>
        <v>17723402.344507664</v>
      </c>
      <c r="J23" s="3">
        <v>500000</v>
      </c>
      <c r="K23" s="3">
        <f>(J23)*(1+$B$2)^D23</f>
        <v>796924.03726542112</v>
      </c>
      <c r="L23" s="3">
        <f t="shared" si="2"/>
        <v>16379995.850729918</v>
      </c>
    </row>
    <row r="24" spans="3:12" x14ac:dyDescent="0.25">
      <c r="C24">
        <v>19</v>
      </c>
      <c r="D24">
        <v>7</v>
      </c>
      <c r="E24" s="3">
        <v>500000</v>
      </c>
      <c r="F24" s="3">
        <v>100000</v>
      </c>
      <c r="G24" s="3">
        <f t="shared" si="0"/>
        <v>902178.15539481654</v>
      </c>
      <c r="H24" s="3">
        <f>(H23+E24+F24)*(1+$B$2)</f>
        <v>21471354.722128455</v>
      </c>
      <c r="I24" s="3">
        <f t="shared" si="1"/>
        <v>19239572.461733047</v>
      </c>
      <c r="J24" s="3">
        <v>500000</v>
      </c>
      <c r="K24" s="3">
        <f>(J24)*(1+$B$2)^D24</f>
        <v>751815.12949568045</v>
      </c>
      <c r="L24" s="3">
        <f t="shared" si="2"/>
        <v>17892795.601773717</v>
      </c>
    </row>
    <row r="25" spans="3:12" x14ac:dyDescent="0.25">
      <c r="C25">
        <v>20</v>
      </c>
      <c r="D25">
        <v>6</v>
      </c>
      <c r="E25" s="3">
        <v>500000</v>
      </c>
      <c r="F25" s="3">
        <v>100000</v>
      </c>
      <c r="G25" s="3">
        <f t="shared" si="0"/>
        <v>851111.46735360031</v>
      </c>
      <c r="H25" s="3">
        <f>(H24+E25+F25)*(1+$B$2)</f>
        <v>23395636.005456164</v>
      </c>
      <c r="I25" s="3">
        <f t="shared" si="1"/>
        <v>20831551.084819701</v>
      </c>
      <c r="J25" s="3">
        <v>500000</v>
      </c>
      <c r="K25" s="3">
        <f>(J25)*(1+$B$2)^D25</f>
        <v>709259.55612800026</v>
      </c>
      <c r="L25" s="3">
        <f t="shared" si="2"/>
        <v>19496363.337880142</v>
      </c>
    </row>
    <row r="26" spans="3:12" x14ac:dyDescent="0.25">
      <c r="C26">
        <v>21</v>
      </c>
      <c r="D26">
        <v>5</v>
      </c>
      <c r="E26" s="3">
        <v>500000</v>
      </c>
      <c r="F26" s="3">
        <v>100000</v>
      </c>
      <c r="G26" s="3">
        <f t="shared" si="0"/>
        <v>802935.34656000033</v>
      </c>
      <c r="H26" s="3">
        <f>(H25+E26+F26)*(1+$B$2)</f>
        <v>25435374.165783536</v>
      </c>
      <c r="I26" s="3">
        <f t="shared" si="1"/>
        <v>22503128.639060687</v>
      </c>
      <c r="J26" s="3">
        <v>500000</v>
      </c>
      <c r="K26" s="3">
        <f>(J26)*(1+$B$2)^D26</f>
        <v>669112.78880000021</v>
      </c>
      <c r="L26" s="3">
        <f t="shared" si="2"/>
        <v>21196145.138152953</v>
      </c>
    </row>
    <row r="27" spans="3:12" x14ac:dyDescent="0.25">
      <c r="C27">
        <v>22</v>
      </c>
      <c r="D27">
        <v>4</v>
      </c>
      <c r="E27" s="3">
        <v>500000</v>
      </c>
      <c r="F27" s="3">
        <v>100000</v>
      </c>
      <c r="G27" s="3">
        <f t="shared" si="0"/>
        <v>757486.17600000021</v>
      </c>
      <c r="H27" s="3">
        <f>(H26+E27+F27)*(1+$B$2)</f>
        <v>27597496.61573055</v>
      </c>
      <c r="I27" s="3">
        <f t="shared" si="1"/>
        <v>24258285.071013723</v>
      </c>
      <c r="J27" s="3">
        <v>500000</v>
      </c>
      <c r="K27" s="3">
        <f>(J27)*(1+$B$2)^D27</f>
        <v>631238.48000000021</v>
      </c>
      <c r="L27" s="3">
        <f t="shared" si="2"/>
        <v>22997913.846442133</v>
      </c>
    </row>
    <row r="28" spans="3:12" x14ac:dyDescent="0.25">
      <c r="C28">
        <v>23</v>
      </c>
      <c r="D28">
        <v>3</v>
      </c>
      <c r="E28" s="3">
        <v>500000</v>
      </c>
      <c r="F28" s="3">
        <v>100000</v>
      </c>
      <c r="G28" s="3">
        <f t="shared" si="0"/>
        <v>714609.60000000021</v>
      </c>
      <c r="H28" s="3">
        <f>(H27+E28+F28)*(1+$B$2)</f>
        <v>29889346.412674386</v>
      </c>
      <c r="I28" s="3">
        <f t="shared" si="1"/>
        <v>26101199.324564409</v>
      </c>
      <c r="J28" s="3">
        <v>500000</v>
      </c>
      <c r="K28" s="3">
        <f>(J28)*(1+$B$2)^D28</f>
        <v>595508.00000000012</v>
      </c>
      <c r="L28" s="3">
        <f t="shared" si="2"/>
        <v>24907788.677228663</v>
      </c>
    </row>
    <row r="29" spans="3:12" x14ac:dyDescent="0.25">
      <c r="C29">
        <v>24</v>
      </c>
      <c r="D29">
        <v>2</v>
      </c>
      <c r="E29" s="3">
        <v>500000</v>
      </c>
      <c r="F29" s="3">
        <v>100000</v>
      </c>
      <c r="G29" s="3">
        <f t="shared" si="0"/>
        <v>674160.00000000012</v>
      </c>
      <c r="H29" s="3">
        <f>(H28+E29+F29)*(1+$B$2)</f>
        <v>32318707.19743485</v>
      </c>
      <c r="I29" s="3">
        <f t="shared" si="1"/>
        <v>28036259.290792629</v>
      </c>
      <c r="J29" s="3">
        <v>500000</v>
      </c>
      <c r="K29" s="3">
        <f>(J29)*(1+$B$2)^D29</f>
        <v>561800.00000000012</v>
      </c>
      <c r="L29" s="3">
        <f t="shared" si="2"/>
        <v>26932255.997862384</v>
      </c>
    </row>
    <row r="30" spans="3:12" x14ac:dyDescent="0.25">
      <c r="C30">
        <v>25</v>
      </c>
      <c r="D30">
        <v>1</v>
      </c>
      <c r="E30" s="3">
        <v>500000</v>
      </c>
      <c r="F30" s="3">
        <v>100000</v>
      </c>
      <c r="G30" s="3">
        <f t="shared" si="0"/>
        <v>636000</v>
      </c>
      <c r="H30" s="7">
        <f>(H29+E30+F30)*(1+$B$2)</f>
        <v>34893829.62928094</v>
      </c>
      <c r="I30" s="7">
        <f t="shared" si="1"/>
        <v>30068072.255332261</v>
      </c>
      <c r="J30" s="3">
        <v>500000</v>
      </c>
      <c r="K30" s="3">
        <f>(J30)*(1+$B$2)^D30</f>
        <v>530000</v>
      </c>
      <c r="L30" s="7">
        <f t="shared" si="2"/>
        <v>29078191.357734129</v>
      </c>
    </row>
    <row r="31" spans="3:12" x14ac:dyDescent="0.25">
      <c r="G31" s="6">
        <f>SUM(G6:G30)</f>
        <v>34893829.629280947</v>
      </c>
      <c r="H31" s="4"/>
      <c r="I31" s="8"/>
      <c r="K31" s="6">
        <f>SUM(K6:K30)</f>
        <v>29078191.357734125</v>
      </c>
    </row>
    <row r="34" spans="7:9" x14ac:dyDescent="0.25">
      <c r="G34" t="s">
        <v>13</v>
      </c>
      <c r="I34" s="4">
        <f>H30-L30</f>
        <v>5815638.2715468109</v>
      </c>
    </row>
    <row r="35" spans="7:9" x14ac:dyDescent="0.25">
      <c r="G35" t="s">
        <v>12</v>
      </c>
      <c r="I35" s="4">
        <f>I30-L30</f>
        <v>989880.89759813249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Attila</dc:creator>
  <cp:lastModifiedBy>Nagy Attila</cp:lastModifiedBy>
  <dcterms:created xsi:type="dcterms:W3CDTF">2022-11-14T09:47:31Z</dcterms:created>
  <dcterms:modified xsi:type="dcterms:W3CDTF">2022-11-14T12:26:28Z</dcterms:modified>
</cp:coreProperties>
</file>