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75" windowHeight="77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<sst xmlns="http://schemas.openxmlformats.org/spreadsheetml/2006/main" count="25" uniqueCount="25">
  <si>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A lakás vételára:</t>
  </si>
  <si>
    <t>Vagyonszerzési illeték:</t>
  </si>
  <si>
    <t>Ügyvédi munkadíj:</t>
  </si>
  <si>
    <t>Teljes bekerülési érték</t>
  </si>
  <si>
    <t>Felújítás költségei</t>
  </si>
  <si>
    <t>Amortizáció évente 2%</t>
  </si>
  <si>
    <t>Bérleti díj évente</t>
  </si>
  <si>
    <t>Bérleti díj adófizetés után</t>
  </si>
  <si>
    <t>Éves hozam</t>
  </si>
  <si>
    <t>Egyéb ráfordítás évente</t>
  </si>
  <si>
    <t>Bérleti díj jövedelem</t>
  </si>
  <si>
    <t>Amortizáció mértéke</t>
  </si>
  <si>
    <t>Lakás kiadás hozam becslése</t>
  </si>
  <si>
    <t>Átlagosan hány hónapot van kiadva egy évben?</t>
  </si>
  <si>
    <t>Mihez viszonyítunk?</t>
  </si>
  <si>
    <t>TBSZ számlán 10 éves állampapír hozama</t>
  </si>
  <si>
    <t>Extra hozam</t>
  </si>
  <si>
    <t>Eladási ár</t>
  </si>
  <si>
    <t>Változik az ingatlan ára</t>
  </si>
  <si>
    <t>Árváltozásból származó plusz hozam éves</t>
  </si>
  <si>
    <t>Hány év múlva adjuk el? (min. 5 év az adómentesség lakás esetén)</t>
  </si>
  <si>
    <t>Összes hozamunk</t>
  </si>
  <si>
    <t xml:space="preserve">bérleti díj havonta (piackutatás alapján) </t>
  </si>
  <si>
    <t>Ingatlan bérbeadás SZJA mértéke</t>
  </si>
  <si>
    <t>Extra hozam forintban (éves)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</si>
</sst>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0.0%"/>
    <numFmt numFmtId="166" formatCode="_-* #,##0.0\ _F_t_-;\-* #,##0.0\ _F_t_-;_-* &quot;-&quot;??\ _F_t_-;_-@_-"/>
    <numFmt numFmtId="167" formatCode="_-* #,##0\ _F_t_-;\-* #,##0\ _F_t_-;_-* &quot;-&quot;??\ _F_t_-;_-@_-"/>
    <numFmt numFmtId="168" formatCode="_-* #,##0.0\ &quot;Ft&quot;_-;\-* #,##0.0\ &quot;Ft&quot;_-;_-* &quot;-&quot;??\ &quot;Ft&quot;_-;_-@_-"/>
    <numFmt numFmtId="169" formatCode="_-* #,##0\ &quot;Ft&quot;_-;\-* #,##0\ &quot;Ft&quot;_-;_-* &quot;-&quot;??\ &quot;Ft&quot;_-;_-@_-"/>
    <numFmt numFmtId="170" formatCode="_-* #,##0.000\ _F_t_-;\-* #,##0.000\ _F_t_-;_-* &quot;-&quot;??\ _F_t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5" fillId="4" borderId="0" applyNumberFormat="0" applyBorder="0" applyAlignment="0" applyProtection="0"/>
    <xf numFmtId="0" fontId="9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10" fillId="22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9" fontId="0" fillId="0" borderId="0" xfId="60" applyNumberFormat="1" applyAlignment="1">
      <alignment/>
    </xf>
    <xf numFmtId="0" fontId="0" fillId="0" borderId="0" xfId="0" applyFill="1" applyAlignment="1">
      <alignment wrapText="1"/>
    </xf>
    <xf numFmtId="165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/>
    </xf>
    <xf numFmtId="167" fontId="0" fillId="0" borderId="0" xfId="40" applyNumberFormat="1" applyAlignment="1">
      <alignment/>
    </xf>
    <xf numFmtId="164" fontId="0" fillId="24" borderId="0" xfId="0" applyNumberFormat="1" applyFill="1" applyAlignment="1">
      <alignment/>
    </xf>
    <xf numFmtId="0" fontId="0" fillId="24" borderId="0" xfId="0" applyFill="1" applyAlignment="1">
      <alignment/>
    </xf>
    <xf numFmtId="10" fontId="0" fillId="24" borderId="0" xfId="60" applyNumberFormat="1" applyFill="1" applyAlignment="1">
      <alignment/>
    </xf>
    <xf numFmtId="0" fontId="0" fillId="24" borderId="0" xfId="0" applyFill="1" applyAlignment="1">
      <alignment wrapText="1"/>
    </xf>
    <xf numFmtId="9" fontId="13" fillId="0" borderId="0" xfId="0" applyNumberFormat="1" applyFont="1" applyFill="1" applyAlignment="1">
      <alignment/>
    </xf>
    <xf numFmtId="0" fontId="17" fillId="0" borderId="0" xfId="0" applyFont="1" applyFill="1" applyAlignment="1">
      <alignment wrapText="1"/>
    </xf>
    <xf numFmtId="169" fontId="0" fillId="0" borderId="0" xfId="55" applyNumberFormat="1" applyFill="1" applyAlignment="1">
      <alignment/>
    </xf>
    <xf numFmtId="167" fontId="0" fillId="0" borderId="0" xfId="40" applyNumberFormat="1" applyFill="1" applyAlignment="1">
      <alignment/>
    </xf>
    <xf numFmtId="165" fontId="0" fillId="24" borderId="0" xfId="0" applyNumberFormat="1" applyFill="1" applyAlignment="1">
      <alignment/>
    </xf>
    <xf numFmtId="0" fontId="15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9" fontId="0" fillId="0" borderId="0" xfId="60" applyFill="1" applyAlignment="1">
      <alignment/>
    </xf>
    <xf numFmtId="169" fontId="0" fillId="24" borderId="0" xfId="55" applyNumberFormat="1" applyFill="1" applyAlignment="1">
      <alignment horizontal="left" indent="1"/>
    </xf>
    <xf numFmtId="10" fontId="0" fillId="24" borderId="0" xfId="0" applyNumberFormat="1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9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2" max="2" width="37.140625" style="0" bestFit="1" customWidth="1"/>
    <col min="3" max="3" width="17.28125" style="0" bestFit="1" customWidth="1"/>
    <col min="7" max="7" width="9.57421875" style="0" bestFit="1" customWidth="1"/>
  </cols>
  <sheetData>
    <row r="1" spans="2:3" ht="15">
      <c r="B1" s="23" t="s">
        <v>12</v>
      </c>
      <c r="C1" s="23"/>
    </row>
    <row r="2" spans="2:3" ht="15">
      <c r="B2" s="23"/>
      <c r="C2" s="23"/>
    </row>
    <row r="4" spans="2:3" ht="15">
      <c r="B4" t="s">
        <v>0</v>
      </c>
      <c r="C4" s="7">
        <v>10000000</v>
      </c>
    </row>
    <row r="5" spans="2:3" ht="15">
      <c r="B5" s="1" t="s">
        <v>4</v>
      </c>
      <c r="C5" s="7">
        <v>1100000</v>
      </c>
    </row>
    <row r="6" spans="2:3" ht="15">
      <c r="B6" t="s">
        <v>1</v>
      </c>
      <c r="C6" s="6">
        <v>0.04</v>
      </c>
    </row>
    <row r="7" spans="2:3" ht="15">
      <c r="B7" t="s">
        <v>2</v>
      </c>
      <c r="C7" s="6">
        <v>0.01</v>
      </c>
    </row>
    <row r="8" spans="2:3" ht="15">
      <c r="B8" s="14" t="s">
        <v>3</v>
      </c>
      <c r="C8" s="13">
        <f>C4+C5+(C4*C6)+(C4*C7)</f>
        <v>11600000</v>
      </c>
    </row>
    <row r="9" spans="2:3" ht="15">
      <c r="B9" s="14" t="s">
        <v>5</v>
      </c>
      <c r="C9" s="13">
        <f>C4*C10</f>
        <v>200000</v>
      </c>
    </row>
    <row r="10" spans="2:3" ht="15">
      <c r="B10" t="s">
        <v>11</v>
      </c>
      <c r="C10" s="3">
        <v>0.02</v>
      </c>
    </row>
    <row r="11" spans="2:3" ht="15">
      <c r="B11" t="s">
        <v>9</v>
      </c>
      <c r="C11" s="2">
        <v>20000</v>
      </c>
    </row>
    <row r="12" spans="2:3" ht="15">
      <c r="B12" t="s">
        <v>22</v>
      </c>
      <c r="C12" s="2">
        <v>100000</v>
      </c>
    </row>
    <row r="13" spans="2:3" ht="30">
      <c r="B13" s="1" t="s">
        <v>13</v>
      </c>
      <c r="C13" s="12">
        <v>11</v>
      </c>
    </row>
    <row r="14" spans="2:3" ht="15">
      <c r="B14" s="14" t="s">
        <v>6</v>
      </c>
      <c r="C14" s="13">
        <f>C12*C13</f>
        <v>1100000</v>
      </c>
    </row>
    <row r="15" spans="2:3" ht="15">
      <c r="B15" s="14" t="s">
        <v>10</v>
      </c>
      <c r="C15" s="13">
        <f>C14-C9-C11</f>
        <v>880000</v>
      </c>
    </row>
    <row r="16" spans="2:3" ht="15">
      <c r="B16" s="9" t="s">
        <v>23</v>
      </c>
      <c r="C16" s="24">
        <v>0.15</v>
      </c>
    </row>
    <row r="17" spans="2:3" ht="15">
      <c r="B17" s="14" t="s">
        <v>7</v>
      </c>
      <c r="C17" s="13">
        <f>(1-C16)*C15</f>
        <v>748000</v>
      </c>
    </row>
    <row r="18" spans="2:3" ht="15">
      <c r="B18" s="14" t="s">
        <v>8</v>
      </c>
      <c r="C18" s="15">
        <f>C17/C8</f>
        <v>0.06448275862068965</v>
      </c>
    </row>
    <row r="19" spans="2:3" ht="15">
      <c r="B19" s="4" t="s">
        <v>14</v>
      </c>
      <c r="C19" s="5"/>
    </row>
    <row r="20" spans="2:7" ht="30">
      <c r="B20" s="4" t="s">
        <v>15</v>
      </c>
      <c r="C20" s="5">
        <v>0.025</v>
      </c>
      <c r="G20" s="2"/>
    </row>
    <row r="21" spans="2:3" ht="15">
      <c r="B21" s="16" t="s">
        <v>16</v>
      </c>
      <c r="C21" s="26">
        <f>C18-C20</f>
        <v>0.03948275862068965</v>
      </c>
    </row>
    <row r="22" spans="2:3" ht="15">
      <c r="B22" s="16" t="s">
        <v>24</v>
      </c>
      <c r="C22" s="25">
        <f>C8*C21</f>
        <v>457999.99999999994</v>
      </c>
    </row>
    <row r="23" spans="2:3" ht="15">
      <c r="B23" s="18" t="s">
        <v>18</v>
      </c>
      <c r="C23" s="17"/>
    </row>
    <row r="24" spans="2:3" ht="15">
      <c r="B24" s="4" t="s">
        <v>17</v>
      </c>
      <c r="C24" s="19">
        <v>20000000</v>
      </c>
    </row>
    <row r="25" spans="2:3" ht="30">
      <c r="B25" s="4" t="s">
        <v>20</v>
      </c>
      <c r="C25" s="20">
        <v>10</v>
      </c>
    </row>
    <row r="26" spans="2:3" ht="30">
      <c r="B26" s="16" t="s">
        <v>19</v>
      </c>
      <c r="C26" s="15">
        <f>(1-C8/C24)/C25</f>
        <v>0.042</v>
      </c>
    </row>
    <row r="27" spans="2:3" ht="15">
      <c r="B27" s="16" t="s">
        <v>21</v>
      </c>
      <c r="C27" s="21">
        <f>C26+C18</f>
        <v>0.10648275862068965</v>
      </c>
    </row>
    <row r="28" spans="2:3" ht="15">
      <c r="B28" s="4"/>
      <c r="C28" s="7"/>
    </row>
    <row r="29" spans="2:3" ht="15">
      <c r="B29" s="4"/>
      <c r="C29" s="7"/>
    </row>
    <row r="30" spans="2:3" ht="15">
      <c r="B30" s="4"/>
      <c r="C30" s="8"/>
    </row>
    <row r="31" spans="2:3" ht="15">
      <c r="B31" s="4"/>
      <c r="C31" s="7"/>
    </row>
    <row r="32" spans="2:3" ht="15">
      <c r="B32" s="4"/>
      <c r="C32" s="7"/>
    </row>
    <row r="33" spans="2:3" ht="15">
      <c r="B33" s="9"/>
      <c r="C33" s="9"/>
    </row>
    <row r="34" spans="2:3" ht="15">
      <c r="B34" s="22"/>
      <c r="C34" s="22"/>
    </row>
    <row r="35" spans="2:3" ht="15">
      <c r="B35" s="9"/>
      <c r="C35" s="9"/>
    </row>
    <row r="36" spans="2:3" ht="15">
      <c r="B36" s="4"/>
      <c r="C36" s="7"/>
    </row>
    <row r="37" spans="2:3" ht="15">
      <c r="B37" s="4"/>
      <c r="C37" s="7"/>
    </row>
    <row r="38" spans="2:3" ht="15">
      <c r="B38" s="4"/>
      <c r="C38" s="7"/>
    </row>
    <row r="39" spans="2:3" ht="15">
      <c r="B39" s="4"/>
      <c r="C39" s="7"/>
    </row>
    <row r="40" spans="2:3" ht="15">
      <c r="B40" s="4"/>
      <c r="C40" s="7"/>
    </row>
    <row r="41" spans="2:3" ht="15">
      <c r="B41" s="4"/>
      <c r="C41" s="7"/>
    </row>
    <row r="42" spans="2:3" ht="15">
      <c r="B42" s="4"/>
      <c r="C42" s="7"/>
    </row>
    <row r="43" spans="2:3" ht="15">
      <c r="B43" s="4"/>
      <c r="C43" s="7"/>
    </row>
    <row r="44" spans="2:3" ht="15">
      <c r="B44" s="4"/>
      <c r="C44" s="7"/>
    </row>
    <row r="45" spans="2:3" ht="15">
      <c r="B45" s="4"/>
      <c r="C45" s="9"/>
    </row>
    <row r="46" spans="2:3" ht="15">
      <c r="B46" s="4"/>
      <c r="C46" s="8"/>
    </row>
    <row r="47" spans="2:3" ht="15">
      <c r="B47" s="10"/>
      <c r="C47" s="11"/>
    </row>
    <row r="48" spans="2:3" ht="15">
      <c r="B48" s="9"/>
      <c r="C48" s="9"/>
    </row>
    <row r="49" spans="2:3" ht="15">
      <c r="B49" s="9"/>
      <c r="C49" s="9"/>
    </row>
  </sheetData>
  <sheetProtection/>
  <mergeCells count="2">
    <mergeCell ref="B34:C34"/>
    <mergeCell ref="B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Kiszámoló</dc:creator>
  <cp:keywords/>
  <dc:description/>
  <cp:lastModifiedBy>nattila</cp:lastModifiedBy>
  <dcterms:created xsi:type="dcterms:W3CDTF">2015-02-26T22:06:45Z</dcterms:created>
  <dcterms:modified xsi:type="dcterms:W3CDTF">2018-01-30T09:24:58Z</dcterms:modified>
  <cp:category/>
  <cp:version/>
  <cp:contentType/>
  <cp:contentStatus/>
</cp:coreProperties>
</file>